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PRZETARGI\PARKING II\PRZETARG\"/>
    </mc:Choice>
  </mc:AlternateContent>
  <xr:revisionPtr revIDLastSave="0" documentId="13_ncr:1_{A254FAA1-55D1-4E9F-AED6-6492BCF592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PCR" sheetId="1" r:id="rId1"/>
  </sheets>
  <externalReferences>
    <externalReference r:id="rId2"/>
  </externalReferences>
  <definedNames>
    <definedName name="_r">#REF!</definedName>
    <definedName name="all">#REF!</definedName>
    <definedName name="Area">#REF!</definedName>
    <definedName name="branże">[1]wsp!$D$8</definedName>
    <definedName name="Check">#REF!</definedName>
    <definedName name="Completion_accs">#REF!</definedName>
    <definedName name="DATA">#REF!</definedName>
    <definedName name="DATA_razem">#REF!</definedName>
    <definedName name="drogi">[1]wsp!$D$3</definedName>
    <definedName name="e">#REF!</definedName>
    <definedName name="Excel_BuiltIn__FilterDatabase_1">#REF!</definedName>
    <definedName name="inne">[1]wsp!$D$9</definedName>
    <definedName name="_xlnm.Print_Area" localSheetId="0">TPCR!$A$1:$H$25</definedName>
    <definedName name="pośrednie">[1]wsp!$D$2</definedName>
    <definedName name="Print_Area_MI">#REF!</definedName>
    <definedName name="rec">#REF!</definedName>
    <definedName name="reszta">[1]wsp!$D$7</definedName>
    <definedName name="SORT">#REF!</definedName>
    <definedName name="Sort_data">#REF!</definedName>
    <definedName name="Ssap_accounts">#REF!</definedName>
    <definedName name="wip">#REF!</definedName>
    <definedName name="Z_0216E4A3_6182_11D6_9494_000102FA4DF4_.wvu.Cols" hidden="1">#REF!</definedName>
    <definedName name="Z_0216E4A3_6182_11D6_9494_000102FA4DF4_.wvu.PrintArea" hidden="1">#REF!</definedName>
    <definedName name="Z_0216E4A3_6182_11D6_9494_000102FA4DF4_.wvu.PrintTitles" hidden="1">#REF!</definedName>
    <definedName name="Z_A6D38DCC_6184_11D6_8FBA_000476959415_.wvu.Cols" hidden="1">#REF!</definedName>
    <definedName name="Z_A6D38DCC_6184_11D6_8FBA_000476959415_.wvu.PrintArea" hidden="1">#REF!</definedName>
    <definedName name="Z_A6D38DCC_6184_11D6_8FBA_000476959415_.wvu.PrintTitles" hidden="1">#REF!</definedName>
    <definedName name="żelbet7">[1]wsp!$D$4</definedName>
    <definedName name="żelbet8">[1]wsp!$D$5</definedName>
    <definedName name="żelbet9">[1]wsp!$D$6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21" i="1" l="1"/>
  <c r="E19" i="1"/>
  <c r="G19" i="1" s="1"/>
  <c r="G18" i="1"/>
  <c r="G17" i="1"/>
  <c r="G16" i="1"/>
  <c r="G15" i="1"/>
  <c r="G14" i="1"/>
  <c r="G13" i="1"/>
  <c r="G12" i="1"/>
  <c r="G11" i="1" l="1"/>
  <c r="G7" i="1" l="1"/>
  <c r="G8" i="1"/>
  <c r="G9" i="1"/>
  <c r="G10" i="1"/>
  <c r="G6" i="1"/>
  <c r="G22" i="1" l="1"/>
  <c r="G23" i="1" s="1"/>
  <c r="G24" i="1" l="1"/>
</calcChain>
</file>

<file path=xl/sharedStrings.xml><?xml version="1.0" encoding="utf-8"?>
<sst xmlns="http://schemas.openxmlformats.org/spreadsheetml/2006/main" count="59" uniqueCount="46">
  <si>
    <t>m2</t>
  </si>
  <si>
    <t>uwagi</t>
  </si>
  <si>
    <t>wartość (PLN)</t>
  </si>
  <si>
    <t>cena 
jednostkowa</t>
  </si>
  <si>
    <t>ilość</t>
  </si>
  <si>
    <t>jednostka</t>
  </si>
  <si>
    <t>ZS im. Mikołaja Kopernika w Koninie - remont nawierzchni parkingu</t>
  </si>
  <si>
    <t>Razem netto</t>
  </si>
  <si>
    <t>Razem brutto</t>
  </si>
  <si>
    <t>Rodzaj prac</t>
  </si>
  <si>
    <t>L.P</t>
  </si>
  <si>
    <t>1.</t>
  </si>
  <si>
    <t>2.</t>
  </si>
  <si>
    <t>3.</t>
  </si>
  <si>
    <t>4.</t>
  </si>
  <si>
    <t>5.</t>
  </si>
  <si>
    <t>6.</t>
  </si>
  <si>
    <t>Roboty pomiarowe przy liniowych robotach ziemnych - trasa drogi w terenie równinnym</t>
  </si>
  <si>
    <t>Rozebranie nawierzchni z płyt betonowych wraz z załadunkiem, wywozem i utylizacją</t>
  </si>
  <si>
    <t>szt.</t>
  </si>
  <si>
    <t>Regulacja wysokościowa urządzeń infrastruktury podziemnej</t>
  </si>
  <si>
    <t>7.</t>
  </si>
  <si>
    <t>8.</t>
  </si>
  <si>
    <t>9.</t>
  </si>
  <si>
    <t>10.</t>
  </si>
  <si>
    <t>11.</t>
  </si>
  <si>
    <t>12.</t>
  </si>
  <si>
    <t>13.</t>
  </si>
  <si>
    <t>Rozebranie oporników betonowych wraz z ławą betonową z odwozem i utylizacją</t>
  </si>
  <si>
    <t>m</t>
  </si>
  <si>
    <t>Wykonanie i profilowanie rowka pod opornik betonowy</t>
  </si>
  <si>
    <t>Ułożenie opornika betonowego szarego 30x8x100cm na ławi betonowej i podsypce cementowo piaskowej</t>
  </si>
  <si>
    <t>Podbudowa z kruszywa łamanego 0-31,5mm grub. 15cm</t>
  </si>
  <si>
    <t>Oczyszczenie mechaniczne podbudowy</t>
  </si>
  <si>
    <t>Skropienie podbudowy emulsją asfaltową 0,5 kg/m2</t>
  </si>
  <si>
    <t>Warstwa ścieralna z betonu asfaltowego AC 11S 50/70 KR1/2 grub. 5cm wraz z zabezpieczeniem połączeń roboczych masą zalewową na gorąco</t>
  </si>
  <si>
    <t>14.</t>
  </si>
  <si>
    <t>Rozebranie donic betonowych drogowych prefabrykowanych wraz z załadunkiem, wywozem i utylizacją</t>
  </si>
  <si>
    <t>15.</t>
  </si>
  <si>
    <t>16.</t>
  </si>
  <si>
    <t xml:space="preserve">Frezowanie istniejącej nawierzchni asfaltowej gr. 4cm wraz z załadunkiem i wywozem na odkład </t>
  </si>
  <si>
    <t>Ułożenie nawierzchni z kostki brukowej  pod podjazdem dla osób niepełnosprawnych szerokość 2,10m długość 22,0m</t>
  </si>
  <si>
    <t>Lokalna niwelacja istniejącej nawierzchni z kostki brukowej</t>
  </si>
  <si>
    <t>Oznakowanie poziome – malowanie linii wyznaczających miejsca parkingowe 2,5×5,0 m (49 szt.) farbą drogową grubowarstwową, wraz z przygotowaniem podłoża.</t>
  </si>
  <si>
    <t>Ułożnie donic z betonu architektonicznego 100x40x40cm wraz z wypełnieniem substratem</t>
  </si>
  <si>
    <t>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</si>
</sst>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[$€-2]\ * #,##0.00_);_([$€-2]\ * \(#,##0.00\);_([$€-2]\ * &quot;-&quot;??_);_(@_)"/>
    <numFmt numFmtId="165" formatCode="_-* #,##0.00\ [$zł-415]_-;\-* #,##0.00\ [$zł-415]_-;_-* &quot;-&quot;??\ [$zł-415]_-;_-@_-"/>
    <numFmt numFmtId="166" formatCode="#,##0.0"/>
  </numFmts>
  <fonts count="9" x14ac:knownFonts="1">
    <font>
      <sz val="11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color rgb="FF00B05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164" fontId="2" fillId="0" borderId="0" xfId="1" applyNumberFormat="1" applyFont="1" applyAlignment="1">
      <alignment vertical="center"/>
    </xf>
    <xf numFmtId="4" fontId="2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49" fontId="3" fillId="0" borderId="0" xfId="1" applyNumberFormat="1" applyFont="1" applyAlignment="1">
      <alignment vertical="center"/>
    </xf>
    <xf numFmtId="0" fontId="4" fillId="0" borderId="1" xfId="1" applyFont="1" applyBorder="1" applyAlignment="1">
      <alignment vertical="center" wrapText="1"/>
    </xf>
    <xf numFmtId="165" fontId="4" fillId="0" borderId="1" xfId="1" applyNumberFormat="1" applyFont="1" applyBorder="1" applyAlignment="1">
      <alignment vertical="center"/>
    </xf>
    <xf numFmtId="4" fontId="4" fillId="0" borderId="1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49" fontId="4" fillId="0" borderId="1" xfId="1" applyNumberFormat="1" applyFont="1" applyBorder="1" applyAlignment="1" applyProtection="1">
      <alignment horizontal="left" vertical="center" wrapText="1"/>
      <protection hidden="1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vertical="center" wrapText="1"/>
    </xf>
    <xf numFmtId="165" fontId="7" fillId="0" borderId="0" xfId="1" applyNumberFormat="1" applyFont="1" applyAlignment="1">
      <alignment vertical="center"/>
    </xf>
    <xf numFmtId="164" fontId="7" fillId="0" borderId="0" xfId="1" applyNumberFormat="1" applyFont="1" applyAlignment="1">
      <alignment vertical="center"/>
    </xf>
    <xf numFmtId="4" fontId="6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49" fontId="8" fillId="0" borderId="0" xfId="1" applyNumberFormat="1" applyFont="1" applyAlignment="1">
      <alignment vertical="center"/>
    </xf>
    <xf numFmtId="0" fontId="4" fillId="0" borderId="1" xfId="1" applyFont="1" applyBorder="1" applyAlignment="1" applyProtection="1">
      <alignment horizontal="left" vertical="center" wrapText="1"/>
      <protection hidden="1"/>
    </xf>
    <xf numFmtId="0" fontId="5" fillId="4" borderId="1" xfId="1" applyFont="1" applyFill="1" applyBorder="1" applyAlignment="1" applyProtection="1">
      <alignment horizontal="left" vertical="center" wrapText="1"/>
      <protection hidden="1"/>
    </xf>
    <xf numFmtId="0" fontId="3" fillId="2" borderId="1" xfId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/>
    </xf>
    <xf numFmtId="0" fontId="8" fillId="5" borderId="1" xfId="1" applyFont="1" applyFill="1" applyBorder="1" applyAlignment="1">
      <alignment vertical="center"/>
    </xf>
    <xf numFmtId="49" fontId="8" fillId="5" borderId="1" xfId="1" applyNumberFormat="1" applyFont="1" applyFill="1" applyBorder="1" applyAlignment="1">
      <alignment vertical="center"/>
    </xf>
    <xf numFmtId="0" fontId="3" fillId="0" borderId="0" xfId="1" applyFont="1" applyAlignment="1">
      <alignment vertical="center" wrapText="1"/>
    </xf>
    <xf numFmtId="164" fontId="3" fillId="0" borderId="0" xfId="1" applyNumberFormat="1" applyFont="1" applyAlignment="1">
      <alignment vertical="center"/>
    </xf>
    <xf numFmtId="4" fontId="3" fillId="0" borderId="0" xfId="1" applyNumberFormat="1" applyFont="1" applyAlignment="1">
      <alignment horizontal="center" vertical="center"/>
    </xf>
    <xf numFmtId="166" fontId="3" fillId="2" borderId="1" xfId="1" applyNumberFormat="1" applyFont="1" applyFill="1" applyBorder="1" applyAlignment="1">
      <alignment horizontal="center" vertical="center"/>
    </xf>
    <xf numFmtId="166" fontId="4" fillId="0" borderId="1" xfId="1" applyNumberFormat="1" applyFont="1" applyBorder="1" applyAlignment="1">
      <alignment horizontal="center" vertical="center"/>
    </xf>
    <xf numFmtId="165" fontId="6" fillId="3" borderId="0" xfId="1" applyNumberFormat="1" applyFont="1" applyFill="1" applyAlignment="1">
      <alignment vertical="center"/>
    </xf>
    <xf numFmtId="164" fontId="6" fillId="3" borderId="0" xfId="1" applyNumberFormat="1" applyFont="1" applyFill="1" applyAlignment="1">
      <alignment horizontal="right" vertical="center"/>
    </xf>
    <xf numFmtId="0" fontId="2" fillId="0" borderId="1" xfId="1" applyFont="1" applyBorder="1" applyAlignment="1">
      <alignment vertical="center" wrapText="1"/>
    </xf>
    <xf numFmtId="0" fontId="8" fillId="0" borderId="4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202.30\CurrentWorks\2WI...%20Tender\oferty\bill_wy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sp"/>
      <sheetName val="15007"/>
      <sheetName val="15008"/>
      <sheetName val="15009"/>
      <sheetName val="p. control"/>
      <sheetName val="Arkuszofertowy"/>
    </sheetNames>
    <sheetDataSet>
      <sheetData sheetId="0">
        <row r="2">
          <cell r="D2">
            <v>1.0991240099744821</v>
          </cell>
        </row>
        <row r="3">
          <cell r="D3">
            <v>1.0991240099744821</v>
          </cell>
        </row>
        <row r="4">
          <cell r="D4">
            <v>0.99360810501693186</v>
          </cell>
        </row>
        <row r="5">
          <cell r="D5">
            <v>1.5695490862435604</v>
          </cell>
        </row>
        <row r="6">
          <cell r="D6">
            <v>1.5882341944131266</v>
          </cell>
        </row>
        <row r="7">
          <cell r="D7">
            <v>1.0991240099744821</v>
          </cell>
        </row>
        <row r="8">
          <cell r="D8">
            <v>1.0991240099744821</v>
          </cell>
        </row>
        <row r="9">
          <cell r="D9">
            <v>1.0991240099744821</v>
          </cell>
        </row>
      </sheetData>
      <sheetData sheetId="1"/>
      <sheetData sheetId="2"/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249977111117893"/>
    <pageSetUpPr fitToPage="1"/>
  </sheetPr>
  <dimension ref="B1:H25"/>
  <sheetViews>
    <sheetView tabSelected="1" view="pageBreakPreview" zoomScale="90" zoomScaleNormal="100" zoomScaleSheetLayoutView="90" workbookViewId="0">
      <pane ySplit="5" topLeftCell="A6" activePane="bottomLeft" state="frozen"/>
      <selection pane="bottomLeft" activeCell="G18" sqref="G18"/>
    </sheetView>
  </sheetViews>
  <sheetFormatPr defaultColWidth="12.42578125" defaultRowHeight="15" x14ac:dyDescent="0.25"/>
  <cols>
    <col min="1" max="1" width="3.85546875" style="1" customWidth="1"/>
    <col min="2" max="2" width="5" style="7" customWidth="1"/>
    <col min="3" max="3" width="61.85546875" style="6" customWidth="1"/>
    <col min="4" max="4" width="10.42578125" style="5" bestFit="1" customWidth="1"/>
    <col min="5" max="5" width="9.5703125" style="4" customWidth="1"/>
    <col min="6" max="6" width="15.140625" style="3" bestFit="1" customWidth="1"/>
    <col min="7" max="7" width="24.5703125" style="3" bestFit="1" customWidth="1"/>
    <col min="8" max="8" width="30.7109375" style="2" customWidth="1"/>
    <col min="9" max="16384" width="12.42578125" style="1"/>
  </cols>
  <sheetData>
    <row r="1" spans="2:8" s="6" customFormat="1" ht="15.75" thickBot="1" x14ac:dyDescent="0.3">
      <c r="B1" s="7"/>
      <c r="D1" s="5"/>
      <c r="E1" s="32"/>
      <c r="F1" s="31"/>
      <c r="G1" s="31"/>
      <c r="H1" s="30"/>
    </row>
    <row r="2" spans="2:8" s="6" customFormat="1" ht="16.5" thickBot="1" x14ac:dyDescent="0.3">
      <c r="B2" s="38" t="s">
        <v>6</v>
      </c>
      <c r="C2" s="39"/>
      <c r="D2" s="40"/>
      <c r="E2" s="32"/>
      <c r="F2" s="31"/>
      <c r="G2" s="31"/>
      <c r="H2" s="30"/>
    </row>
    <row r="3" spans="2:8" s="6" customFormat="1" x14ac:dyDescent="0.25">
      <c r="B3" s="7"/>
      <c r="D3" s="5"/>
      <c r="E3" s="32"/>
      <c r="F3" s="31"/>
      <c r="G3" s="31"/>
      <c r="H3" s="30"/>
    </row>
    <row r="4" spans="2:8" s="6" customFormat="1" x14ac:dyDescent="0.25">
      <c r="B4" s="7"/>
      <c r="D4" s="5"/>
      <c r="E4" s="32"/>
      <c r="F4" s="31"/>
      <c r="G4" s="31"/>
      <c r="H4" s="30"/>
    </row>
    <row r="5" spans="2:8" s="6" customFormat="1" ht="30" x14ac:dyDescent="0.25">
      <c r="B5" s="29" t="s">
        <v>10</v>
      </c>
      <c r="C5" s="28" t="s">
        <v>9</v>
      </c>
      <c r="D5" s="26" t="s">
        <v>5</v>
      </c>
      <c r="E5" s="33" t="s">
        <v>4</v>
      </c>
      <c r="F5" s="25" t="s">
        <v>3</v>
      </c>
      <c r="G5" s="27" t="s">
        <v>2</v>
      </c>
      <c r="H5" s="24" t="s">
        <v>1</v>
      </c>
    </row>
    <row r="6" spans="2:8" s="6" customFormat="1" ht="30.6" customHeight="1" x14ac:dyDescent="0.25">
      <c r="B6" s="12" t="s">
        <v>11</v>
      </c>
      <c r="C6" s="22" t="s">
        <v>17</v>
      </c>
      <c r="D6" s="11" t="s">
        <v>0</v>
      </c>
      <c r="E6" s="10">
        <v>1426.6</v>
      </c>
      <c r="F6" s="9">
        <v>0</v>
      </c>
      <c r="G6" s="9">
        <f>E6*F6</f>
        <v>0</v>
      </c>
      <c r="H6" s="23"/>
    </row>
    <row r="7" spans="2:8" s="6" customFormat="1" ht="28.5" customHeight="1" x14ac:dyDescent="0.25">
      <c r="B7" s="12" t="s">
        <v>12</v>
      </c>
      <c r="C7" s="22" t="s">
        <v>18</v>
      </c>
      <c r="D7" s="11" t="s">
        <v>0</v>
      </c>
      <c r="E7" s="10">
        <v>209</v>
      </c>
      <c r="F7" s="9">
        <v>0</v>
      </c>
      <c r="G7" s="9">
        <f t="shared" ref="G7:G10" si="0">E7*F7</f>
        <v>0</v>
      </c>
      <c r="H7" s="23"/>
    </row>
    <row r="8" spans="2:8" s="6" customFormat="1" ht="25.5" x14ac:dyDescent="0.25">
      <c r="B8" s="12" t="s">
        <v>13</v>
      </c>
      <c r="C8" s="22" t="s">
        <v>37</v>
      </c>
      <c r="D8" s="11" t="s">
        <v>19</v>
      </c>
      <c r="E8" s="10">
        <v>40</v>
      </c>
      <c r="F8" s="9">
        <v>0</v>
      </c>
      <c r="G8" s="9">
        <f t="shared" si="0"/>
        <v>0</v>
      </c>
      <c r="H8" s="22"/>
    </row>
    <row r="9" spans="2:8" s="6" customFormat="1" ht="25.5" x14ac:dyDescent="0.25">
      <c r="B9" s="12" t="s">
        <v>14</v>
      </c>
      <c r="C9" s="22" t="s">
        <v>40</v>
      </c>
      <c r="D9" s="11" t="s">
        <v>0</v>
      </c>
      <c r="E9" s="10">
        <v>1217.5999999999999</v>
      </c>
      <c r="F9" s="9">
        <v>0</v>
      </c>
      <c r="G9" s="9">
        <f t="shared" si="0"/>
        <v>0</v>
      </c>
      <c r="H9" s="22"/>
    </row>
    <row r="10" spans="2:8" s="6" customFormat="1" ht="20.25" customHeight="1" x14ac:dyDescent="0.25">
      <c r="B10" s="12" t="s">
        <v>15</v>
      </c>
      <c r="C10" s="22" t="s">
        <v>20</v>
      </c>
      <c r="D10" s="11" t="s">
        <v>19</v>
      </c>
      <c r="E10" s="10">
        <v>4</v>
      </c>
      <c r="F10" s="9">
        <v>0</v>
      </c>
      <c r="G10" s="9">
        <f t="shared" si="0"/>
        <v>0</v>
      </c>
      <c r="H10" s="22"/>
    </row>
    <row r="11" spans="2:8" s="13" customFormat="1" ht="25.5" x14ac:dyDescent="0.25">
      <c r="B11" s="12" t="s">
        <v>16</v>
      </c>
      <c r="C11" s="22" t="s">
        <v>28</v>
      </c>
      <c r="D11" s="11" t="s">
        <v>29</v>
      </c>
      <c r="E11" s="34">
        <v>76</v>
      </c>
      <c r="F11" s="9">
        <v>0</v>
      </c>
      <c r="G11" s="9">
        <f t="shared" ref="G11:G20" si="1">E11*F11</f>
        <v>0</v>
      </c>
      <c r="H11" s="8"/>
    </row>
    <row r="12" spans="2:8" s="13" customFormat="1" ht="24.75" customHeight="1" x14ac:dyDescent="0.25">
      <c r="B12" s="12" t="s">
        <v>21</v>
      </c>
      <c r="C12" s="22" t="s">
        <v>30</v>
      </c>
      <c r="D12" s="11" t="s">
        <v>29</v>
      </c>
      <c r="E12" s="34">
        <v>76</v>
      </c>
      <c r="F12" s="9">
        <v>0</v>
      </c>
      <c r="G12" s="9">
        <f t="shared" si="1"/>
        <v>0</v>
      </c>
      <c r="H12" s="8"/>
    </row>
    <row r="13" spans="2:8" s="13" customFormat="1" ht="25.5" x14ac:dyDescent="0.25">
      <c r="B13" s="12" t="s">
        <v>22</v>
      </c>
      <c r="C13" s="22" t="s">
        <v>31</v>
      </c>
      <c r="D13" s="11" t="s">
        <v>29</v>
      </c>
      <c r="E13" s="34">
        <v>76</v>
      </c>
      <c r="F13" s="9">
        <v>0</v>
      </c>
      <c r="G13" s="9">
        <f t="shared" si="1"/>
        <v>0</v>
      </c>
      <c r="H13" s="8"/>
    </row>
    <row r="14" spans="2:8" s="13" customFormat="1" ht="24.75" customHeight="1" x14ac:dyDescent="0.25">
      <c r="B14" s="12" t="s">
        <v>23</v>
      </c>
      <c r="C14" s="22" t="s">
        <v>32</v>
      </c>
      <c r="D14" s="11" t="s">
        <v>0</v>
      </c>
      <c r="E14" s="34">
        <v>209</v>
      </c>
      <c r="F14" s="9">
        <v>0</v>
      </c>
      <c r="G14" s="9">
        <f t="shared" si="1"/>
        <v>0</v>
      </c>
      <c r="H14" s="8"/>
    </row>
    <row r="15" spans="2:8" s="13" customFormat="1" ht="21.75" customHeight="1" x14ac:dyDescent="0.25">
      <c r="B15" s="12" t="s">
        <v>24</v>
      </c>
      <c r="C15" s="22" t="s">
        <v>33</v>
      </c>
      <c r="D15" s="11" t="s">
        <v>0</v>
      </c>
      <c r="E15" s="34">
        <v>1426</v>
      </c>
      <c r="F15" s="9">
        <v>0</v>
      </c>
      <c r="G15" s="9">
        <f t="shared" si="1"/>
        <v>0</v>
      </c>
      <c r="H15" s="8"/>
    </row>
    <row r="16" spans="2:8" s="13" customFormat="1" ht="25.5" customHeight="1" x14ac:dyDescent="0.25">
      <c r="B16" s="12" t="s">
        <v>25</v>
      </c>
      <c r="C16" s="22" t="s">
        <v>34</v>
      </c>
      <c r="D16" s="11" t="s">
        <v>0</v>
      </c>
      <c r="E16" s="34">
        <v>1426</v>
      </c>
      <c r="F16" s="9">
        <v>0</v>
      </c>
      <c r="G16" s="9">
        <f t="shared" si="1"/>
        <v>0</v>
      </c>
      <c r="H16" s="8"/>
    </row>
    <row r="17" spans="2:8" s="13" customFormat="1" ht="38.25" x14ac:dyDescent="0.25">
      <c r="B17" s="12" t="s">
        <v>26</v>
      </c>
      <c r="C17" s="22" t="s">
        <v>35</v>
      </c>
      <c r="D17" s="11" t="s">
        <v>0</v>
      </c>
      <c r="E17" s="34">
        <v>1426</v>
      </c>
      <c r="F17" s="9">
        <v>0</v>
      </c>
      <c r="G17" s="9">
        <f t="shared" si="1"/>
        <v>0</v>
      </c>
      <c r="H17" s="8"/>
    </row>
    <row r="18" spans="2:8" s="13" customFormat="1" ht="21.75" customHeight="1" x14ac:dyDescent="0.25">
      <c r="B18" s="12" t="s">
        <v>27</v>
      </c>
      <c r="C18" s="22" t="s">
        <v>42</v>
      </c>
      <c r="D18" s="11" t="s">
        <v>0</v>
      </c>
      <c r="E18" s="34">
        <v>20</v>
      </c>
      <c r="F18" s="9">
        <v>0</v>
      </c>
      <c r="G18" s="9">
        <f t="shared" si="1"/>
        <v>0</v>
      </c>
      <c r="H18" s="8"/>
    </row>
    <row r="19" spans="2:8" ht="28.9" customHeight="1" x14ac:dyDescent="0.25">
      <c r="B19" s="12" t="s">
        <v>36</v>
      </c>
      <c r="C19" s="22" t="s">
        <v>41</v>
      </c>
      <c r="D19" s="11" t="s">
        <v>0</v>
      </c>
      <c r="E19" s="34">
        <f>2.1*22</f>
        <v>46.2</v>
      </c>
      <c r="F19" s="9">
        <v>0</v>
      </c>
      <c r="G19" s="9">
        <f t="shared" si="1"/>
        <v>0</v>
      </c>
      <c r="H19" s="37"/>
    </row>
    <row r="20" spans="2:8" ht="45" customHeight="1" x14ac:dyDescent="0.25">
      <c r="B20" s="12" t="s">
        <v>38</v>
      </c>
      <c r="C20" s="22" t="s">
        <v>43</v>
      </c>
      <c r="D20" s="11" t="s">
        <v>19</v>
      </c>
      <c r="E20" s="34">
        <v>49</v>
      </c>
      <c r="F20" s="9">
        <v>0</v>
      </c>
      <c r="G20" s="9">
        <f t="shared" si="1"/>
        <v>0</v>
      </c>
      <c r="H20" s="37"/>
    </row>
    <row r="21" spans="2:8" ht="30" customHeight="1" x14ac:dyDescent="0.25">
      <c r="B21" s="12" t="s">
        <v>39</v>
      </c>
      <c r="C21" s="22" t="s">
        <v>44</v>
      </c>
      <c r="D21" s="11" t="s">
        <v>19</v>
      </c>
      <c r="E21" s="34">
        <v>16</v>
      </c>
      <c r="F21" s="9">
        <v>0</v>
      </c>
      <c r="G21" s="9">
        <f>E21*F21</f>
        <v>0</v>
      </c>
      <c r="H21" s="37"/>
    </row>
    <row r="22" spans="2:8" ht="15.75" x14ac:dyDescent="0.25">
      <c r="F22" s="36" t="s">
        <v>7</v>
      </c>
      <c r="G22" s="35">
        <f>SUM(G6:G21)</f>
        <v>0</v>
      </c>
    </row>
    <row r="23" spans="2:8" ht="15.75" x14ac:dyDescent="0.25">
      <c r="F23" s="36" t="s">
        <v>45</v>
      </c>
      <c r="G23" s="35">
        <f>G22*0.23</f>
        <v>0</v>
      </c>
    </row>
    <row r="24" spans="2:8" ht="15.75" x14ac:dyDescent="0.25">
      <c r="F24" s="36" t="s">
        <v>8</v>
      </c>
      <c r="G24" s="35">
        <f>G22*1.23</f>
        <v>0</v>
      </c>
    </row>
    <row r="25" spans="2:8" s="14" customFormat="1" ht="20.25" x14ac:dyDescent="0.25">
      <c r="B25" s="21"/>
      <c r="C25" s="20"/>
      <c r="D25" s="19"/>
      <c r="E25" s="18"/>
      <c r="F25" s="17"/>
      <c r="G25" s="16"/>
      <c r="H25" s="15"/>
    </row>
  </sheetData>
  <mergeCells count="1">
    <mergeCell ref="B2:D2"/>
  </mergeCells>
  <conditionalFormatting sqref="F6:F21">
    <cfRule type="cellIs" dxfId="1" priority="29" operator="equal">
      <formula>0</formula>
    </cfRule>
    <cfRule type="cellIs" dxfId="0" priority="30" operator="equal">
      <formula>" -   zł "</formula>
    </cfRule>
  </conditionalFormatting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0C26CE16BC43428BBF119CC188F545" ma:contentTypeVersion="120" ma:contentTypeDescription="Create a new document." ma:contentTypeScope="" ma:versionID="b1bd3a816f0a76fead218be4c246f222">
  <xsd:schema xmlns:xsd="http://www.w3.org/2001/XMLSchema" xmlns:xs="http://www.w3.org/2001/XMLSchema" xmlns:p="http://schemas.microsoft.com/office/2006/metadata/properties" xmlns:ns2="55c6cea3-69ab-4280-a5e6-b87ecf64bb3d" xmlns:ns3="9a9559c5-12e9-449b-a038-94d806c66f01" xmlns:ns4="960c3eb6-7ad3-4af2-a65d-7ffde5b92313" targetNamespace="http://schemas.microsoft.com/office/2006/metadata/properties" ma:root="true" ma:fieldsID="1179e86080bc1d5c1c2f9a061f672e88" ns2:_="" ns3:_="" ns4:_="">
    <xsd:import namespace="55c6cea3-69ab-4280-a5e6-b87ecf64bb3d"/>
    <xsd:import namespace="9a9559c5-12e9-449b-a038-94d806c66f01"/>
    <xsd:import namespace="960c3eb6-7ad3-4af2-a65d-7ffde5b923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4:_dlc_DocId" minOccurs="0"/>
                <xsd:element ref="ns4:_dlc_DocIdUrl" minOccurs="0"/>
                <xsd:element ref="ns4:_dlc_DocIdPersistId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c6cea3-69ab-4280-a5e6-b87ecf64bb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2fde169c-984d-4e73-aa44-82744b8d56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9559c5-12e9-449b-a038-94d806c66f0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0c3eb6-7ad3-4af2-a65d-7ffde5b92313" elementFormDefault="qualified">
    <xsd:import namespace="http://schemas.microsoft.com/office/2006/documentManagement/types"/>
    <xsd:import namespace="http://schemas.microsoft.com/office/infopath/2007/PartnerControls"/>
    <xsd:element name="_dlc_DocId" ma:index="20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6" nillable="true" ma:displayName="Taxonomy Catch All Column" ma:hidden="true" ma:list="{408052da-8890-482c-8f3c-802b8290a04a}" ma:internalName="TaxCatchAll" ma:showField="CatchAllData" ma:web="960c3eb6-7ad3-4af2-a65d-7ffde5b923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c6cea3-69ab-4280-a5e6-b87ecf64bb3d">
      <Terms xmlns="http://schemas.microsoft.com/office/infopath/2007/PartnerControls"/>
    </lcf76f155ced4ddcb4097134ff3c332f>
    <TaxCatchAll xmlns="960c3eb6-7ad3-4af2-a65d-7ffde5b92313" xsi:nil="true"/>
    <_dlc_DocId xmlns="960c3eb6-7ad3-4af2-a65d-7ffde5b92313">SFHD-1330359721-498983</_dlc_DocId>
    <_dlc_DocIdUrl xmlns="960c3eb6-7ad3-4af2-a65d-7ffde5b92313">
      <Url>https://spacefactoryholding.sharepoint.com/proposals/_layouts/15/DocIdRedir.aspx?ID=SFHD-1330359721-498983</Url>
      <Description>SFHD-1330359721-498983</Description>
    </_dlc_DocIdUrl>
  </documentManagement>
</p:properties>
</file>

<file path=customXml/itemProps1.xml><?xml version="1.0" encoding="utf-8"?>
<ds:datastoreItem xmlns:ds="http://schemas.openxmlformats.org/officeDocument/2006/customXml" ds:itemID="{E7FCFE17-83DD-422D-8805-276C338CE8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B30699-EDBE-4116-8A0D-1FB6D5052681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E50F93B3-0718-445E-8C15-1663C0F4A7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c6cea3-69ab-4280-a5e6-b87ecf64bb3d"/>
    <ds:schemaRef ds:uri="9a9559c5-12e9-449b-a038-94d806c66f01"/>
    <ds:schemaRef ds:uri="960c3eb6-7ad3-4af2-a65d-7ffde5b923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15A8247-6BE5-4FD8-BA39-E067B01F380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55c6cea3-69ab-4280-a5e6-b87ecf64bb3d"/>
    <ds:schemaRef ds:uri="960c3eb6-7ad3-4af2-a65d-7ffde5b92313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9a9559c5-12e9-449b-a038-94d806c66f0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TPCR</vt:lpstr>
      <vt:lpstr>TPCR!Obszar_wydruku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 Kijoch</dc:creator>
  <cp:lastModifiedBy>Radosław Kaczmarek</cp:lastModifiedBy>
  <dcterms:created xsi:type="dcterms:W3CDTF">2025-06-27T10:04:09Z</dcterms:created>
  <dcterms:modified xsi:type="dcterms:W3CDTF">2026-05-17T18:37:26Z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0x0101005A0C26CE16BC43428BBF119CC188F545</vt:lpwstr>
  </property>
  <property fmtid="{D5CDD505-2E9C-101B-9397-08002B2CF9AE}" pid="3" name="_dlc_DocIdItemGuid">
    <vt:lpwstr>b03bb201-0ae3-4e4f-83a1-fcc5f169ef01</vt:lpwstr>
  </property>
</Properties>
</file>